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0" i="1" l="1"/>
  <c r="N30" i="1" l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Q34" i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62" i="1" l="1"/>
  <c r="Q64" i="1" s="1"/>
  <c r="R35" i="1"/>
  <c r="R61" i="1"/>
  <c r="R51" i="1"/>
  <c r="R40" i="1"/>
  <c r="R30" i="1"/>
  <c r="Q62" i="1" l="1"/>
  <c r="Q63" i="1" s="1"/>
  <c r="Q66" i="1" s="1"/>
  <c r="Q67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<sst xmlns="http://schemas.openxmlformats.org/spreadsheetml/2006/main" count="97" uniqueCount="96">
  <si>
    <t>Mei Zhou Chinese Order Form</t>
    <phoneticPr fontId="1" type="noConversion"/>
  </si>
  <si>
    <t>Order Form A-1E</t>
    <phoneticPr fontId="1" type="noConversion"/>
  </si>
  <si>
    <t>(For Ordering: Textbooks and Supplementary Teaching Materials.)</t>
    <phoneticPr fontId="1" type="noConversion"/>
  </si>
  <si>
    <t>A.English Name :</t>
    <phoneticPr fontId="1" type="noConversion"/>
  </si>
  <si>
    <t>B.Chinese Name :</t>
    <phoneticPr fontId="1" type="noConversion"/>
  </si>
  <si>
    <t>C.Date :</t>
    <phoneticPr fontId="1" type="noConversion"/>
  </si>
  <si>
    <t xml:space="preserve">D.Organization Name : </t>
    <phoneticPr fontId="1" type="noConversion"/>
  </si>
  <si>
    <t>F. Mailing Address (No P.O. Box) :</t>
    <phoneticPr fontId="1" type="noConversion"/>
  </si>
  <si>
    <t>Address :</t>
    <phoneticPr fontId="1" type="noConversion"/>
  </si>
  <si>
    <t>City :</t>
    <phoneticPr fontId="1" type="noConversion"/>
  </si>
  <si>
    <t>Zip Code :</t>
    <phoneticPr fontId="1" type="noConversion"/>
  </si>
  <si>
    <t>G.Email :</t>
    <phoneticPr fontId="1" type="noConversion"/>
  </si>
  <si>
    <t>H.Contact Phone No. :</t>
    <phoneticPr fontId="1" type="noConversion"/>
  </si>
  <si>
    <t>I.Note :</t>
    <phoneticPr fontId="1" type="noConversion"/>
  </si>
  <si>
    <t xml:space="preserve">A. Mei Zhou Chiniese Textbook    </t>
    <phoneticPr fontId="1" type="noConversion"/>
  </si>
  <si>
    <t>Price/Set</t>
    <phoneticPr fontId="1" type="noConversion"/>
  </si>
  <si>
    <t>Free DVD</t>
    <phoneticPr fontId="1" type="noConversion"/>
  </si>
  <si>
    <t>Quantity (#/set)</t>
    <phoneticPr fontId="1" type="noConversion"/>
  </si>
  <si>
    <t>Amount</t>
    <phoneticPr fontId="1" type="noConversion"/>
  </si>
  <si>
    <t>Simplified</t>
    <phoneticPr fontId="1" type="noConversion"/>
  </si>
  <si>
    <t>Traditional</t>
    <phoneticPr fontId="1" type="noConversion"/>
  </si>
  <si>
    <t>Pinyin</t>
    <phoneticPr fontId="1" type="noConversion"/>
  </si>
  <si>
    <t>ZhuYin</t>
    <phoneticPr fontId="1" type="noConversion"/>
  </si>
  <si>
    <t>Level K(Textbook  + Workbook  +  DVD)</t>
    <phoneticPr fontId="1" type="noConversion"/>
  </si>
  <si>
    <t>Level 1 (Textbook + Workbook  + Flash Cards)  +  DVD</t>
    <phoneticPr fontId="1" type="noConversion"/>
  </si>
  <si>
    <t xml:space="preserve">Level 1 Audio CD </t>
    <phoneticPr fontId="1" type="noConversion"/>
  </si>
  <si>
    <t>Level 2 (Textbook + Workbook  + Flash Cards)  +  DVD</t>
    <phoneticPr fontId="1" type="noConversion"/>
  </si>
  <si>
    <t>Level 3 (Textbook + Workbook  + Flash Cards)  +  DVD</t>
    <phoneticPr fontId="1" type="noConversion"/>
  </si>
  <si>
    <t>Level 4 (Textbook + Workbook  + Flash Cards)</t>
    <phoneticPr fontId="1" type="noConversion"/>
  </si>
  <si>
    <t>Level 5 (Textbook + Workbook  + Flash Cards)  +  DVD</t>
    <phoneticPr fontId="1" type="noConversion"/>
  </si>
  <si>
    <t>Level 6 (Textbook + Workbook  + Flash Cards)  +  DVD</t>
    <phoneticPr fontId="1" type="noConversion"/>
  </si>
  <si>
    <t>Level 7 (Textbook + Workbook  + Flash Cards)  +  DVD</t>
    <phoneticPr fontId="1" type="noConversion"/>
  </si>
  <si>
    <t>Level 8 (Textbook + Workbook  + Flash Cards)  +  DVD</t>
    <phoneticPr fontId="1" type="noConversion"/>
  </si>
  <si>
    <t>Level 9 (Textbook + Workbook  + Flash Cards)  +  DVD</t>
    <phoneticPr fontId="1" type="noConversion"/>
  </si>
  <si>
    <t>(A) Subtotal :</t>
    <phoneticPr fontId="1" type="noConversion"/>
  </si>
  <si>
    <t>A</t>
    <phoneticPr fontId="1" type="noConversion"/>
  </si>
  <si>
    <t>B</t>
    <phoneticPr fontId="1" type="noConversion"/>
  </si>
  <si>
    <t xml:space="preserve"> C. Supplmentary Teaching Materials : Colorful Picture &amp; Vocabulary Cards</t>
    <phoneticPr fontId="1" type="noConversion"/>
  </si>
  <si>
    <t>Level 1 Large Vocabulary Picture Card Set (5.5" x 4", 128 pieces)</t>
    <phoneticPr fontId="1" type="noConversion"/>
  </si>
  <si>
    <t>Level 2 Large Vocabulary Picture Card Set (5.5" x 4", 128 pieces)</t>
    <phoneticPr fontId="1" type="noConversion"/>
  </si>
  <si>
    <t>Level 3 Large Vocabulary Picture Card Set (5.5" x 4", 171 pieces)</t>
    <phoneticPr fontId="1" type="noConversion"/>
  </si>
  <si>
    <t>(C) Subtotal :</t>
    <phoneticPr fontId="1" type="noConversion"/>
  </si>
  <si>
    <t>C</t>
    <phoneticPr fontId="1" type="noConversion"/>
  </si>
  <si>
    <t xml:space="preserve"> D. Supplementary Teaching Materials : Vocabulary Flash Cards (Radical in red color), Traditional / Simplified</t>
    <phoneticPr fontId="1" type="noConversion"/>
  </si>
  <si>
    <t>Level K (Flash Cards (ㄅㄆㄇ) 1 set of 59 cards)</t>
    <phoneticPr fontId="1" type="noConversion"/>
  </si>
  <si>
    <t>Level 1 (Flash Cards，1 set of 112 cards)</t>
    <phoneticPr fontId="1" type="noConversion"/>
  </si>
  <si>
    <t>Level 2 (Flash Cards, 1 set of 120 cards)</t>
    <phoneticPr fontId="1" type="noConversion"/>
  </si>
  <si>
    <t>Level 3 (Flash Cards, 1 set of 136 cards)</t>
    <phoneticPr fontId="1" type="noConversion"/>
  </si>
  <si>
    <t>Level 4 (Flash Cards, 1 set of 152 cards)</t>
    <phoneticPr fontId="1" type="noConversion"/>
  </si>
  <si>
    <t>Level 5 (Flash Cards, 1 set of 160 cards)</t>
    <phoneticPr fontId="1" type="noConversion"/>
  </si>
  <si>
    <t>Level 6 (Flash Cards, 1 set of 168 cards)</t>
    <phoneticPr fontId="1" type="noConversion"/>
  </si>
  <si>
    <t>Level 7 (Flash Cards, 1 set of 176 cards)</t>
    <phoneticPr fontId="1" type="noConversion"/>
  </si>
  <si>
    <t>Level 8 (Flash Cards, 1 set of 160 cards)</t>
    <phoneticPr fontId="1" type="noConversion"/>
  </si>
  <si>
    <t>(D) Subtotal :</t>
    <phoneticPr fontId="1" type="noConversion"/>
  </si>
  <si>
    <t>D</t>
    <phoneticPr fontId="1" type="noConversion"/>
  </si>
  <si>
    <t xml:space="preserve"> E. Supplementary Teaching Materials : Story Posters</t>
    <phoneticPr fontId="1" type="noConversion"/>
  </si>
  <si>
    <t>Level 1 Story Pictures Cards Set (64 Letter Size)</t>
    <phoneticPr fontId="1" type="noConversion"/>
  </si>
  <si>
    <t>Level 8 Story Pictures Cards Set (84 Letter Size)</t>
    <phoneticPr fontId="1" type="noConversion"/>
  </si>
  <si>
    <t>(E) Subtotal :</t>
    <phoneticPr fontId="1" type="noConversion"/>
  </si>
  <si>
    <t>E</t>
    <phoneticPr fontId="1" type="noConversion"/>
  </si>
  <si>
    <t>Total Amount :</t>
    <phoneticPr fontId="1" type="noConversion"/>
  </si>
  <si>
    <t>California Sales Tax +7.75% (For CA Customer only) :</t>
    <phoneticPr fontId="1" type="noConversion"/>
  </si>
  <si>
    <t>Postage and Handling fee :</t>
    <phoneticPr fontId="1" type="noConversion"/>
  </si>
  <si>
    <t>1 set</t>
    <phoneticPr fontId="1" type="noConversion"/>
  </si>
  <si>
    <t>2-5 sets</t>
    <phoneticPr fontId="1" type="noConversion"/>
  </si>
  <si>
    <t>6-10 sets</t>
    <phoneticPr fontId="1" type="noConversion"/>
  </si>
  <si>
    <t>11-15 sets</t>
    <phoneticPr fontId="1" type="noConversion"/>
  </si>
  <si>
    <t>16-20 sets</t>
    <phoneticPr fontId="1" type="noConversion"/>
  </si>
  <si>
    <t>21-25 sets</t>
    <phoneticPr fontId="1" type="noConversion"/>
  </si>
  <si>
    <t>Over 25 sets</t>
    <phoneticPr fontId="1" type="noConversion"/>
  </si>
  <si>
    <t>Postage and Handlinig fee :</t>
    <phoneticPr fontId="1" type="noConversion"/>
  </si>
  <si>
    <t>＄50＋＄2.25 x（Total Sets minus 25 sets)</t>
    <phoneticPr fontId="1" type="noConversion"/>
  </si>
  <si>
    <t>Pay by credit card (+3.5%) : Please go to : paypal.com, pay to :  services@mzchinese.org</t>
    <phoneticPr fontId="1" type="noConversion"/>
  </si>
  <si>
    <t>Contact Us      Email : services@mzchinese.org      Telephone : 714-628-1899 or 206-883-4357</t>
    <phoneticPr fontId="1" type="noConversion"/>
  </si>
  <si>
    <t>E. Others (Individual, Teacher, Parent etc) :</t>
    <phoneticPr fontId="1" type="noConversion"/>
  </si>
  <si>
    <t>State (Ex. CA ) :</t>
    <phoneticPr fontId="1" type="noConversion"/>
  </si>
  <si>
    <t>Level 10 (Textbook + Workbook)  +  DVD</t>
    <phoneticPr fontId="1" type="noConversion"/>
  </si>
  <si>
    <t>Level 5 AP Test Preparatiom  (Workbook)</t>
    <phoneticPr fontId="1" type="noConversion"/>
  </si>
  <si>
    <t>Level 6 AP Test Preparatiom  (Workbook)</t>
    <phoneticPr fontId="1" type="noConversion"/>
  </si>
  <si>
    <t>Level 7 AP Test Preparatiom  (Workbook)</t>
    <phoneticPr fontId="1" type="noConversion"/>
  </si>
  <si>
    <t>Level 7 Story Posters Set (96 Letter Size)</t>
    <phoneticPr fontId="1" type="noConversion"/>
  </si>
  <si>
    <t>Level 6 Story Posters Set (99 Letter Size)</t>
    <phoneticPr fontId="1" type="noConversion"/>
  </si>
  <si>
    <t>Level 5 Story Poster Set (114 Letter Size)</t>
    <phoneticPr fontId="1" type="noConversion"/>
  </si>
  <si>
    <t>Level 4 Story Pictures Cards Set (114 Letter Size)</t>
    <phoneticPr fontId="1" type="noConversion"/>
  </si>
  <si>
    <t>Level 3 Story Pictures Cards Set (110 Letter Size)</t>
    <phoneticPr fontId="1" type="noConversion"/>
  </si>
  <si>
    <t>Level 2 Story Pictures Cards Set (110 Letter Size)</t>
    <phoneticPr fontId="1" type="noConversion"/>
  </si>
  <si>
    <t xml:space="preserve">( A-E ) Total : </t>
    <phoneticPr fontId="1" type="noConversion"/>
  </si>
  <si>
    <t>Total Sets :</t>
    <phoneticPr fontId="1" type="noConversion"/>
  </si>
  <si>
    <t xml:space="preserve"> B. Workbooks for preparation of Chinese AP (Traditional / Simplified) - Listening files are available online</t>
    <phoneticPr fontId="1" type="noConversion"/>
  </si>
  <si>
    <t>Pay by Check : Check Payable to : MZHY Editors Group    Mailing Address : MZHY, 18822 PINTO LANE, SANTA ANA, CA 92705</t>
    <phoneticPr fontId="1" type="noConversion"/>
  </si>
  <si>
    <t>Pay By Credit Card Total Amount (+3.5%) :</t>
    <phoneticPr fontId="1" type="noConversion"/>
  </si>
  <si>
    <t>Pay by Check Total Amount :</t>
    <phoneticPr fontId="1" type="noConversion"/>
  </si>
  <si>
    <t>Every 3 books are charged as one shipping set   (B) Subtotal :</t>
    <phoneticPr fontId="1" type="noConversion"/>
  </si>
  <si>
    <t>Level 2  Audio CD</t>
    <phoneticPr fontId="1" type="noConversion"/>
  </si>
  <si>
    <t>Level 3  Audio CD</t>
    <phoneticPr fontId="1" type="noConversion"/>
  </si>
  <si>
    <t>Level 4  DVD  (include : Listening, Speaking, Reading, Typing)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</si>
</sst>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8" fontId="5" fillId="0" borderId="54" xfId="0" applyNumberFormat="1" applyFont="1" applyBorder="1" applyAlignment="1">
      <alignment horizontal="center" vertical="center"/>
    </xf>
    <xf numFmtId="8" fontId="5" fillId="0" borderId="4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8" fontId="5" fillId="0" borderId="52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8" fontId="5" fillId="0" borderId="5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78" fontId="4" fillId="3" borderId="12" xfId="0" applyNumberFormat="1" applyFont="1" applyFill="1" applyBorder="1" applyAlignment="1">
      <alignment horizontal="center" vertical="center"/>
    </xf>
    <xf numFmtId="177" fontId="5" fillId="0" borderId="0" xfId="0" applyNumberFormat="1" applyFont="1">
      <alignment vertical="center"/>
    </xf>
    <xf numFmtId="0" fontId="4" fillId="0" borderId="5" xfId="0" applyFont="1" applyBorder="1" applyAlignment="1">
      <alignment horizontal="right" vertical="center"/>
    </xf>
    <xf numFmtId="178" fontId="4" fillId="3" borderId="2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6" fontId="8" fillId="0" borderId="27" xfId="0" applyNumberFormat="1" applyFont="1" applyBorder="1" applyAlignment="1">
      <alignment horizontal="center" vertical="center"/>
    </xf>
    <xf numFmtId="6" fontId="8" fillId="0" borderId="1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177" fontId="4" fillId="3" borderId="12" xfId="0" applyNumberFormat="1" applyFont="1" applyFill="1" applyBorder="1" applyAlignment="1">
      <alignment horizontal="right" vertical="center"/>
    </xf>
    <xf numFmtId="177" fontId="5" fillId="3" borderId="14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177" fontId="5" fillId="0" borderId="14" xfId="0" applyNumberFormat="1" applyFont="1" applyBorder="1" applyAlignment="1">
      <alignment horizontal="right" vertical="center"/>
    </xf>
    <xf numFmtId="177" fontId="4" fillId="3" borderId="66" xfId="0" applyNumberFormat="1" applyFont="1" applyFill="1" applyBorder="1" applyAlignment="1">
      <alignment horizontal="right" vertical="center"/>
    </xf>
    <xf numFmtId="177" fontId="5" fillId="3" borderId="6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178" fontId="4" fillId="3" borderId="12" xfId="0" applyNumberFormat="1" applyFont="1" applyFill="1" applyBorder="1" applyAlignment="1">
      <alignment horizontal="center" vertical="center"/>
    </xf>
    <xf numFmtId="178" fontId="4" fillId="3" borderId="13" xfId="0" applyNumberFormat="1" applyFont="1" applyFill="1" applyBorder="1" applyAlignment="1">
      <alignment horizontal="center" vertical="center"/>
    </xf>
    <xf numFmtId="178" fontId="4" fillId="3" borderId="14" xfId="0" applyNumberFormat="1" applyFont="1" applyFill="1" applyBorder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177" fontId="5" fillId="0" borderId="48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0" fontId="5" fillId="0" borderId="60" xfId="0" applyFont="1" applyBorder="1" applyAlignment="1">
      <alignment horizontal="left" vertical="center"/>
    </xf>
    <xf numFmtId="0" fontId="5" fillId="0" borderId="60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63" xfId="0" applyFont="1" applyBorder="1">
      <alignment vertical="center"/>
    </xf>
    <xf numFmtId="8" fontId="5" fillId="0" borderId="2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65" xfId="0" applyFont="1" applyBorder="1">
      <alignment vertical="center"/>
    </xf>
    <xf numFmtId="177" fontId="5" fillId="0" borderId="53" xfId="0" applyNumberFormat="1" applyFont="1" applyBorder="1" applyAlignment="1">
      <alignment horizontal="right" vertical="center"/>
    </xf>
    <xf numFmtId="177" fontId="5" fillId="0" borderId="51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>
      <alignment vertical="center"/>
    </xf>
    <xf numFmtId="0" fontId="5" fillId="0" borderId="51" xfId="0" applyFont="1" applyBorder="1">
      <alignment vertical="center"/>
    </xf>
    <xf numFmtId="177" fontId="5" fillId="0" borderId="5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0" borderId="56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6" xfId="0" applyFont="1" applyBorder="1" applyAlignment="1">
      <alignment horizontal="left" vertical="center"/>
    </xf>
    <xf numFmtId="0" fontId="5" fillId="0" borderId="4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>
      <alignment vertical="center"/>
    </xf>
    <xf numFmtId="0" fontId="5" fillId="0" borderId="42" xfId="0" applyFont="1" applyBorder="1">
      <alignment vertical="center"/>
    </xf>
    <xf numFmtId="177" fontId="5" fillId="0" borderId="45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16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76" fontId="4" fillId="2" borderId="28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2" borderId="3" xfId="0" applyFont="1" applyFill="1" applyBorder="1" applyAlignment="1">
      <alignment horizontal="left" vertical="center"/>
    </xf>
    <xf numFmtId="0" fontId="4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4" fillId="2" borderId="2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2" borderId="14" xfId="0" applyFont="1" applyFill="1" applyBorder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1:S92"/>
  <sheetViews>
    <sheetView tabSelected="1" zoomScaleNormal="100" workbookViewId="0">
      <selection activeCell="B31" sqref="B31:R31"/>
    </sheetView>
  </sheetViews>
  <sheetFormatPr defaultColWidth="9" defaultRowHeight="39.950000000000003" customHeight="1" x14ac:dyDescent="0.25"/>
  <cols>
    <col min="1" max="1" width="9" style="7"/>
    <col min="2" max="2" width="4.875" style="6" customWidth="1"/>
    <col min="3" max="3" width="2.25" style="7" customWidth="1"/>
    <col min="4" max="4" width="14.75" style="7" customWidth="1"/>
    <col min="5" max="5" width="11.875" style="7" customWidth="1"/>
    <col min="6" max="6" width="9.625" style="7" customWidth="1"/>
    <col min="7" max="7" width="11.125" style="7" customWidth="1"/>
    <col min="8" max="8" width="12.875" style="7" customWidth="1"/>
    <col min="9" max="9" width="12.5" style="7" customWidth="1"/>
    <col min="10" max="10" width="13.875" style="7" customWidth="1"/>
    <col min="11" max="11" width="13.75" style="7" customWidth="1"/>
    <col min="12" max="12" width="13.375" style="8" customWidth="1"/>
    <col min="13" max="13" width="14.375" style="8" customWidth="1"/>
    <col min="14" max="14" width="16.625" style="6" customWidth="1"/>
    <col min="15" max="15" width="17.875" style="6" customWidth="1"/>
    <col min="16" max="16" width="18.125" style="6" customWidth="1"/>
    <col min="17" max="17" width="2.75" style="6" customWidth="1"/>
    <col min="18" max="18" width="14.875" style="6" customWidth="1"/>
    <col min="19" max="19" width="11.125" style="7" bestFit="1" customWidth="1"/>
    <col min="20" max="16384" width="9" style="7"/>
  </cols>
  <sheetData>
    <row r="1" spans="2:18" ht="39.950000000000003" customHeight="1" thickBot="1" x14ac:dyDescent="0.3"/>
    <row r="2" spans="2:18" s="1" customFormat="1" ht="35.1" customHeight="1" x14ac:dyDescent="0.25">
      <c r="B2" s="207" t="s"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88"/>
    </row>
    <row r="3" spans="2:18" s="1" customFormat="1" ht="35.1" customHeight="1" x14ac:dyDescent="0.25">
      <c r="B3" s="209" t="s">
        <v>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190"/>
    </row>
    <row r="4" spans="2:18" s="1" customFormat="1" ht="35.1" customHeight="1" thickBot="1" x14ac:dyDescent="0.3">
      <c r="B4" s="211" t="s">
        <v>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192"/>
    </row>
    <row r="5" spans="2:18" s="3" customFormat="1" ht="39.950000000000003" customHeight="1" thickBot="1" x14ac:dyDescent="0.3">
      <c r="B5" s="213" t="s">
        <v>3</v>
      </c>
      <c r="C5" s="214"/>
      <c r="D5" s="215"/>
      <c r="E5" s="216"/>
      <c r="F5" s="217"/>
      <c r="G5" s="217"/>
      <c r="H5" s="218"/>
      <c r="I5" s="129" t="s">
        <v>4</v>
      </c>
      <c r="J5" s="219"/>
      <c r="K5" s="206"/>
      <c r="L5" s="154"/>
      <c r="M5" s="154"/>
      <c r="N5" s="156"/>
      <c r="O5" s="2" t="s">
        <v>5</v>
      </c>
      <c r="P5" s="167"/>
      <c r="Q5" s="220"/>
      <c r="R5" s="168"/>
    </row>
    <row r="6" spans="2:18" s="3" customFormat="1" ht="39.950000000000003" customHeight="1" thickBot="1" x14ac:dyDescent="0.3">
      <c r="B6" s="151" t="s">
        <v>6</v>
      </c>
      <c r="C6" s="152"/>
      <c r="D6" s="152"/>
      <c r="E6" s="204"/>
      <c r="F6" s="204"/>
      <c r="G6" s="204"/>
      <c r="H6" s="153"/>
      <c r="I6" s="154"/>
      <c r="J6" s="154"/>
      <c r="K6" s="154"/>
      <c r="L6" s="154"/>
      <c r="M6" s="154"/>
      <c r="N6" s="154"/>
      <c r="O6" s="154"/>
      <c r="P6" s="154"/>
      <c r="Q6" s="155"/>
      <c r="R6" s="156"/>
    </row>
    <row r="7" spans="2:18" s="3" customFormat="1" ht="39.950000000000003" customHeight="1" thickBot="1" x14ac:dyDescent="0.3">
      <c r="B7" s="151" t="s">
        <v>74</v>
      </c>
      <c r="C7" s="152"/>
      <c r="D7" s="152"/>
      <c r="E7" s="152"/>
      <c r="F7" s="152"/>
      <c r="G7" s="152"/>
      <c r="H7" s="153"/>
      <c r="I7" s="154"/>
      <c r="J7" s="154"/>
      <c r="K7" s="154"/>
      <c r="L7" s="154"/>
      <c r="M7" s="154"/>
      <c r="N7" s="154"/>
      <c r="O7" s="154"/>
      <c r="P7" s="154"/>
      <c r="Q7" s="155"/>
      <c r="R7" s="156"/>
    </row>
    <row r="8" spans="2:18" s="3" customFormat="1" ht="39.950000000000003" customHeight="1" thickBot="1" x14ac:dyDescent="0.3">
      <c r="B8" s="157" t="s">
        <v>7</v>
      </c>
      <c r="C8" s="158"/>
      <c r="D8" s="158"/>
      <c r="E8" s="158"/>
      <c r="F8" s="158"/>
      <c r="G8" s="158"/>
      <c r="H8" s="4" t="s">
        <v>8</v>
      </c>
      <c r="I8" s="153"/>
      <c r="J8" s="154"/>
      <c r="K8" s="161"/>
      <c r="L8" s="161"/>
      <c r="M8" s="161"/>
      <c r="N8" s="161"/>
      <c r="O8" s="161"/>
      <c r="P8" s="161"/>
      <c r="Q8" s="162"/>
      <c r="R8" s="163"/>
    </row>
    <row r="9" spans="2:18" s="3" customFormat="1" ht="39.950000000000003" customHeight="1" thickBot="1" x14ac:dyDescent="0.3">
      <c r="B9" s="159"/>
      <c r="C9" s="160"/>
      <c r="D9" s="160"/>
      <c r="E9" s="160"/>
      <c r="F9" s="160"/>
      <c r="G9" s="160"/>
      <c r="H9" s="2" t="s">
        <v>9</v>
      </c>
      <c r="I9" s="164"/>
      <c r="J9" s="165"/>
      <c r="K9" s="161"/>
      <c r="L9" s="163"/>
      <c r="M9" s="151" t="s">
        <v>75</v>
      </c>
      <c r="N9" s="166"/>
      <c r="O9" s="5"/>
      <c r="P9" s="2" t="s">
        <v>10</v>
      </c>
      <c r="Q9" s="167"/>
      <c r="R9" s="168"/>
    </row>
    <row r="10" spans="2:18" s="3" customFormat="1" ht="39.950000000000003" customHeight="1" thickBot="1" x14ac:dyDescent="0.35">
      <c r="B10" s="129" t="s">
        <v>11</v>
      </c>
      <c r="C10" s="195"/>
      <c r="D10" s="131"/>
      <c r="E10" s="196"/>
      <c r="F10" s="197"/>
      <c r="G10" s="197"/>
      <c r="H10" s="198"/>
      <c r="I10" s="198"/>
      <c r="J10" s="198"/>
      <c r="K10" s="198"/>
      <c r="L10" s="198"/>
      <c r="M10" s="103" t="s">
        <v>12</v>
      </c>
      <c r="N10" s="199"/>
      <c r="O10" s="200" ph="1"/>
      <c r="P10" s="201"/>
      <c r="Q10" s="201"/>
      <c r="R10" s="202"/>
    </row>
    <row r="11" spans="2:18" s="3" customFormat="1" ht="39.950000000000003" customHeight="1" thickBot="1" x14ac:dyDescent="0.3">
      <c r="B11" s="203" t="s">
        <v>13</v>
      </c>
      <c r="C11" s="204"/>
      <c r="D11" s="205"/>
      <c r="E11" s="206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5"/>
      <c r="R11" s="156"/>
    </row>
    <row r="12" spans="2:18" s="1" customFormat="1" ht="35.1" customHeight="1" x14ac:dyDescent="0.25">
      <c r="B12" s="169" t="s">
        <v>14</v>
      </c>
      <c r="C12" s="170"/>
      <c r="D12" s="170"/>
      <c r="E12" s="170"/>
      <c r="F12" s="170"/>
      <c r="G12" s="170"/>
      <c r="H12" s="170"/>
      <c r="I12" s="170"/>
      <c r="J12" s="170"/>
      <c r="K12" s="171"/>
      <c r="L12" s="178" t="s">
        <v>15</v>
      </c>
      <c r="M12" s="181" t="s">
        <v>16</v>
      </c>
      <c r="N12" s="184" t="s">
        <v>17</v>
      </c>
      <c r="O12" s="185"/>
      <c r="P12" s="186"/>
      <c r="Q12" s="187" t="s">
        <v>18</v>
      </c>
      <c r="R12" s="188"/>
    </row>
    <row r="13" spans="2:18" s="1" customFormat="1" ht="35.1" customHeight="1" x14ac:dyDescent="0.25">
      <c r="B13" s="172"/>
      <c r="C13" s="173"/>
      <c r="D13" s="173"/>
      <c r="E13" s="173"/>
      <c r="F13" s="173"/>
      <c r="G13" s="173"/>
      <c r="H13" s="173"/>
      <c r="I13" s="173"/>
      <c r="J13" s="173"/>
      <c r="K13" s="174"/>
      <c r="L13" s="179"/>
      <c r="M13" s="182"/>
      <c r="N13" s="9" t="s">
        <v>19</v>
      </c>
      <c r="O13" s="193" t="s">
        <v>20</v>
      </c>
      <c r="P13" s="194"/>
      <c r="Q13" s="189"/>
      <c r="R13" s="190"/>
    </row>
    <row r="14" spans="2:18" s="1" customFormat="1" ht="35.1" customHeight="1" thickBot="1" x14ac:dyDescent="0.3">
      <c r="B14" s="175"/>
      <c r="C14" s="176"/>
      <c r="D14" s="176"/>
      <c r="E14" s="176"/>
      <c r="F14" s="176"/>
      <c r="G14" s="176"/>
      <c r="H14" s="176"/>
      <c r="I14" s="176"/>
      <c r="J14" s="176"/>
      <c r="K14" s="177"/>
      <c r="L14" s="180"/>
      <c r="M14" s="183"/>
      <c r="N14" s="10" t="s">
        <v>21</v>
      </c>
      <c r="O14" s="11" t="s">
        <v>22</v>
      </c>
      <c r="P14" s="12" t="s">
        <v>21</v>
      </c>
      <c r="Q14" s="191"/>
      <c r="R14" s="192"/>
    </row>
    <row r="15" spans="2:18" s="1" customFormat="1" ht="39.950000000000003" customHeight="1" x14ac:dyDescent="0.25">
      <c r="B15" s="13">
        <v>1</v>
      </c>
      <c r="C15" s="147" t="s">
        <v>23</v>
      </c>
      <c r="D15" s="139"/>
      <c r="E15" s="139"/>
      <c r="F15" s="139"/>
      <c r="G15" s="139"/>
      <c r="H15" s="139"/>
      <c r="I15" s="139"/>
      <c r="J15" s="139"/>
      <c r="K15" s="148"/>
      <c r="L15" s="14">
        <v>16</v>
      </c>
      <c r="M15" s="15"/>
      <c r="N15" s="16"/>
      <c r="O15" s="17"/>
      <c r="P15" s="18"/>
      <c r="Q15" s="149">
        <f t="shared" ref="Q15:Q29" si="0">(P15+O15+N15)*L15</f>
        <v>0</v>
      </c>
      <c r="R15" s="150"/>
    </row>
    <row r="16" spans="2:18" s="1" customFormat="1" ht="39.950000000000003" customHeight="1" x14ac:dyDescent="0.25">
      <c r="B16" s="19">
        <v>2</v>
      </c>
      <c r="C16" s="92" t="s">
        <v>24</v>
      </c>
      <c r="D16" s="136"/>
      <c r="E16" s="136"/>
      <c r="F16" s="136"/>
      <c r="G16" s="136"/>
      <c r="H16" s="136"/>
      <c r="I16" s="136"/>
      <c r="J16" s="136"/>
      <c r="K16" s="137"/>
      <c r="L16" s="20">
        <v>16</v>
      </c>
      <c r="M16" s="21"/>
      <c r="N16" s="22"/>
      <c r="O16" s="145"/>
      <c r="P16" s="146"/>
      <c r="Q16" s="88">
        <f t="shared" si="0"/>
        <v>0</v>
      </c>
      <c r="R16" s="89"/>
    </row>
    <row r="17" spans="2:18" s="1" customFormat="1" ht="39.950000000000003" customHeight="1" x14ac:dyDescent="0.25">
      <c r="B17" s="19">
        <v>3</v>
      </c>
      <c r="C17" s="92" t="s">
        <v>25</v>
      </c>
      <c r="D17" s="136"/>
      <c r="E17" s="136"/>
      <c r="F17" s="136"/>
      <c r="G17" s="136"/>
      <c r="H17" s="136"/>
      <c r="I17" s="136"/>
      <c r="J17" s="136"/>
      <c r="K17" s="137"/>
      <c r="L17" s="20">
        <v>1</v>
      </c>
      <c r="M17" s="23"/>
      <c r="N17" s="94"/>
      <c r="O17" s="95"/>
      <c r="P17" s="146"/>
      <c r="Q17" s="88">
        <f t="shared" si="0"/>
        <v>0</v>
      </c>
      <c r="R17" s="89"/>
    </row>
    <row r="18" spans="2:18" s="1" customFormat="1" ht="39.950000000000003" customHeight="1" x14ac:dyDescent="0.25">
      <c r="B18" s="19">
        <v>4</v>
      </c>
      <c r="C18" s="92" t="s">
        <v>26</v>
      </c>
      <c r="D18" s="136"/>
      <c r="E18" s="136"/>
      <c r="F18" s="136"/>
      <c r="G18" s="136"/>
      <c r="H18" s="136"/>
      <c r="I18" s="136"/>
      <c r="J18" s="136"/>
      <c r="K18" s="137"/>
      <c r="L18" s="20">
        <v>16</v>
      </c>
      <c r="M18" s="21"/>
      <c r="N18" s="22"/>
      <c r="O18" s="145"/>
      <c r="P18" s="146"/>
      <c r="Q18" s="88">
        <f t="shared" si="0"/>
        <v>0</v>
      </c>
      <c r="R18" s="89"/>
    </row>
    <row r="19" spans="2:18" s="1" customFormat="1" ht="39.950000000000003" customHeight="1" x14ac:dyDescent="0.25">
      <c r="B19" s="19">
        <v>5</v>
      </c>
      <c r="C19" s="92" t="s">
        <v>93</v>
      </c>
      <c r="D19" s="136"/>
      <c r="E19" s="136"/>
      <c r="F19" s="136"/>
      <c r="G19" s="136"/>
      <c r="H19" s="136"/>
      <c r="I19" s="136"/>
      <c r="J19" s="136"/>
      <c r="K19" s="137"/>
      <c r="L19" s="20">
        <v>1</v>
      </c>
      <c r="M19" s="23"/>
      <c r="N19" s="94"/>
      <c r="O19" s="95"/>
      <c r="P19" s="146"/>
      <c r="Q19" s="88">
        <f t="shared" si="0"/>
        <v>0</v>
      </c>
      <c r="R19" s="89"/>
    </row>
    <row r="20" spans="2:18" s="1" customFormat="1" ht="39.950000000000003" customHeight="1" x14ac:dyDescent="0.25">
      <c r="B20" s="19">
        <v>6</v>
      </c>
      <c r="C20" s="92" t="s">
        <v>27</v>
      </c>
      <c r="D20" s="136"/>
      <c r="E20" s="136"/>
      <c r="F20" s="136"/>
      <c r="G20" s="136"/>
      <c r="H20" s="136"/>
      <c r="I20" s="136"/>
      <c r="J20" s="136"/>
      <c r="K20" s="137"/>
      <c r="L20" s="20">
        <v>16</v>
      </c>
      <c r="M20" s="21"/>
      <c r="N20" s="22"/>
      <c r="O20" s="145"/>
      <c r="P20" s="146"/>
      <c r="Q20" s="88">
        <f t="shared" si="0"/>
        <v>0</v>
      </c>
      <c r="R20" s="89"/>
    </row>
    <row r="21" spans="2:18" s="1" customFormat="1" ht="39.950000000000003" customHeight="1" x14ac:dyDescent="0.25">
      <c r="B21" s="19">
        <v>7</v>
      </c>
      <c r="C21" s="92" t="s">
        <v>94</v>
      </c>
      <c r="D21" s="136"/>
      <c r="E21" s="136"/>
      <c r="F21" s="136"/>
      <c r="G21" s="136"/>
      <c r="H21" s="136"/>
      <c r="I21" s="136"/>
      <c r="J21" s="136"/>
      <c r="K21" s="137"/>
      <c r="L21" s="20">
        <v>1</v>
      </c>
      <c r="M21" s="21"/>
      <c r="N21" s="94"/>
      <c r="O21" s="95"/>
      <c r="P21" s="146"/>
      <c r="Q21" s="88">
        <f t="shared" si="0"/>
        <v>0</v>
      </c>
      <c r="R21" s="89"/>
    </row>
    <row r="22" spans="2:18" s="1" customFormat="1" ht="39.950000000000003" customHeight="1" x14ac:dyDescent="0.25">
      <c r="B22" s="19">
        <v>8</v>
      </c>
      <c r="C22" s="92" t="s">
        <v>28</v>
      </c>
      <c r="D22" s="136"/>
      <c r="E22" s="136"/>
      <c r="F22" s="136"/>
      <c r="G22" s="136"/>
      <c r="H22" s="136"/>
      <c r="I22" s="136"/>
      <c r="J22" s="136"/>
      <c r="K22" s="137"/>
      <c r="L22" s="20">
        <v>16</v>
      </c>
      <c r="M22" s="21"/>
      <c r="N22" s="22"/>
      <c r="O22" s="145"/>
      <c r="P22" s="146"/>
      <c r="Q22" s="88">
        <f t="shared" si="0"/>
        <v>0</v>
      </c>
      <c r="R22" s="89"/>
    </row>
    <row r="23" spans="2:18" s="1" customFormat="1" ht="39.950000000000003" customHeight="1" x14ac:dyDescent="0.25">
      <c r="B23" s="19">
        <v>9</v>
      </c>
      <c r="C23" s="92" t="s">
        <v>95</v>
      </c>
      <c r="D23" s="136"/>
      <c r="E23" s="136"/>
      <c r="F23" s="136"/>
      <c r="G23" s="136"/>
      <c r="H23" s="136"/>
      <c r="I23" s="136"/>
      <c r="J23" s="136"/>
      <c r="K23" s="137"/>
      <c r="L23" s="20">
        <v>10</v>
      </c>
      <c r="M23" s="21"/>
      <c r="N23" s="94"/>
      <c r="O23" s="95"/>
      <c r="P23" s="146"/>
      <c r="Q23" s="88">
        <f t="shared" si="0"/>
        <v>0</v>
      </c>
      <c r="R23" s="89"/>
    </row>
    <row r="24" spans="2:18" s="1" customFormat="1" ht="39.950000000000003" customHeight="1" x14ac:dyDescent="0.25">
      <c r="B24" s="19">
        <v>10</v>
      </c>
      <c r="C24" s="92" t="s">
        <v>29</v>
      </c>
      <c r="D24" s="136"/>
      <c r="E24" s="136"/>
      <c r="F24" s="136"/>
      <c r="G24" s="136"/>
      <c r="H24" s="136"/>
      <c r="I24" s="136"/>
      <c r="J24" s="136"/>
      <c r="K24" s="137"/>
      <c r="L24" s="20">
        <v>16</v>
      </c>
      <c r="M24" s="21"/>
      <c r="N24" s="22"/>
      <c r="O24" s="145"/>
      <c r="P24" s="146"/>
      <c r="Q24" s="88">
        <f t="shared" si="0"/>
        <v>0</v>
      </c>
      <c r="R24" s="89"/>
    </row>
    <row r="25" spans="2:18" s="1" customFormat="1" ht="39.950000000000003" customHeight="1" x14ac:dyDescent="0.25">
      <c r="B25" s="19">
        <v>11</v>
      </c>
      <c r="C25" s="92" t="s">
        <v>30</v>
      </c>
      <c r="D25" s="136"/>
      <c r="E25" s="136"/>
      <c r="F25" s="136"/>
      <c r="G25" s="136"/>
      <c r="H25" s="136"/>
      <c r="I25" s="136"/>
      <c r="J25" s="136"/>
      <c r="K25" s="137"/>
      <c r="L25" s="20">
        <v>16</v>
      </c>
      <c r="M25" s="21"/>
      <c r="N25" s="22"/>
      <c r="O25" s="145"/>
      <c r="P25" s="146"/>
      <c r="Q25" s="88">
        <f t="shared" si="0"/>
        <v>0</v>
      </c>
      <c r="R25" s="89"/>
    </row>
    <row r="26" spans="2:18" s="1" customFormat="1" ht="39.950000000000003" customHeight="1" x14ac:dyDescent="0.25">
      <c r="B26" s="19">
        <v>12</v>
      </c>
      <c r="C26" s="92" t="s">
        <v>31</v>
      </c>
      <c r="D26" s="136"/>
      <c r="E26" s="136"/>
      <c r="F26" s="136"/>
      <c r="G26" s="136"/>
      <c r="H26" s="136"/>
      <c r="I26" s="136"/>
      <c r="J26" s="136"/>
      <c r="K26" s="137"/>
      <c r="L26" s="20">
        <v>16</v>
      </c>
      <c r="M26" s="21"/>
      <c r="N26" s="22"/>
      <c r="O26" s="145"/>
      <c r="P26" s="146"/>
      <c r="Q26" s="88">
        <f t="shared" si="0"/>
        <v>0</v>
      </c>
      <c r="R26" s="89"/>
    </row>
    <row r="27" spans="2:18" s="1" customFormat="1" ht="39.950000000000003" customHeight="1" x14ac:dyDescent="0.25">
      <c r="B27" s="19">
        <v>13</v>
      </c>
      <c r="C27" s="92" t="s">
        <v>32</v>
      </c>
      <c r="D27" s="136"/>
      <c r="E27" s="136"/>
      <c r="F27" s="136"/>
      <c r="G27" s="136"/>
      <c r="H27" s="136"/>
      <c r="I27" s="136"/>
      <c r="J27" s="136"/>
      <c r="K27" s="137"/>
      <c r="L27" s="20">
        <v>16</v>
      </c>
      <c r="M27" s="21"/>
      <c r="N27" s="22"/>
      <c r="O27" s="145"/>
      <c r="P27" s="146"/>
      <c r="Q27" s="88">
        <f t="shared" si="0"/>
        <v>0</v>
      </c>
      <c r="R27" s="89"/>
    </row>
    <row r="28" spans="2:18" s="1" customFormat="1" ht="39.950000000000003" customHeight="1" x14ac:dyDescent="0.25">
      <c r="B28" s="19">
        <v>14</v>
      </c>
      <c r="C28" s="92" t="s">
        <v>33</v>
      </c>
      <c r="D28" s="136"/>
      <c r="E28" s="136"/>
      <c r="F28" s="136"/>
      <c r="G28" s="136"/>
      <c r="H28" s="136"/>
      <c r="I28" s="136"/>
      <c r="J28" s="136"/>
      <c r="K28" s="137"/>
      <c r="L28" s="20">
        <v>16</v>
      </c>
      <c r="M28" s="21"/>
      <c r="N28" s="22"/>
      <c r="O28" s="145"/>
      <c r="P28" s="146"/>
      <c r="Q28" s="88">
        <f t="shared" si="0"/>
        <v>0</v>
      </c>
      <c r="R28" s="89"/>
    </row>
    <row r="29" spans="2:18" s="1" customFormat="1" ht="39.950000000000003" customHeight="1" thickBot="1" x14ac:dyDescent="0.3">
      <c r="B29" s="19">
        <v>15</v>
      </c>
      <c r="C29" s="92" t="s">
        <v>76</v>
      </c>
      <c r="D29" s="136"/>
      <c r="E29" s="136"/>
      <c r="F29" s="136"/>
      <c r="G29" s="136"/>
      <c r="H29" s="136"/>
      <c r="I29" s="136"/>
      <c r="J29" s="136"/>
      <c r="K29" s="137"/>
      <c r="L29" s="20">
        <v>16</v>
      </c>
      <c r="M29" s="21"/>
      <c r="N29" s="22"/>
      <c r="O29" s="145"/>
      <c r="P29" s="146"/>
      <c r="Q29" s="88">
        <f t="shared" si="0"/>
        <v>0</v>
      </c>
      <c r="R29" s="89"/>
    </row>
    <row r="30" spans="2:18" s="1" customFormat="1" ht="39.950000000000003" customHeight="1" thickBot="1" x14ac:dyDescent="0.3">
      <c r="B30" s="140" t="s">
        <v>34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2"/>
      <c r="M30" s="24">
        <f>SUM(M15:M29)</f>
        <v>0</v>
      </c>
      <c r="N30" s="143">
        <f>SUM(N15:P16,N18:P18,N20:P20,N22:P22,N24:P29)</f>
        <v>0</v>
      </c>
      <c r="O30" s="144"/>
      <c r="P30" s="144"/>
      <c r="Q30" s="25" t="s">
        <v>35</v>
      </c>
      <c r="R30" s="26">
        <f>SUM(Q15:R29)</f>
        <v>0</v>
      </c>
    </row>
    <row r="31" spans="2:18" s="1" customFormat="1" ht="39.950000000000003" customHeight="1" thickBot="1" x14ac:dyDescent="0.3">
      <c r="B31" s="129" t="s">
        <v>88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1"/>
    </row>
    <row r="32" spans="2:18" s="1" customFormat="1" ht="39.950000000000003" customHeight="1" x14ac:dyDescent="0.25">
      <c r="B32" s="13">
        <v>17</v>
      </c>
      <c r="C32" s="138" t="s">
        <v>77</v>
      </c>
      <c r="D32" s="139"/>
      <c r="E32" s="139"/>
      <c r="F32" s="139"/>
      <c r="G32" s="139"/>
      <c r="H32" s="139"/>
      <c r="I32" s="139"/>
      <c r="J32" s="139"/>
      <c r="K32" s="139"/>
      <c r="L32" s="27">
        <v>10</v>
      </c>
      <c r="M32" s="110"/>
      <c r="N32" s="113"/>
      <c r="O32" s="114"/>
      <c r="P32" s="114"/>
      <c r="Q32" s="88">
        <f>(P32+O32+N32)*L32</f>
        <v>0</v>
      </c>
      <c r="R32" s="89"/>
    </row>
    <row r="33" spans="2:18" s="1" customFormat="1" ht="39.950000000000003" customHeight="1" x14ac:dyDescent="0.25">
      <c r="B33" s="19">
        <v>18</v>
      </c>
      <c r="C33" s="138" t="s">
        <v>78</v>
      </c>
      <c r="D33" s="139"/>
      <c r="E33" s="139"/>
      <c r="F33" s="139"/>
      <c r="G33" s="139"/>
      <c r="H33" s="139"/>
      <c r="I33" s="139"/>
      <c r="J33" s="139"/>
      <c r="K33" s="139"/>
      <c r="L33" s="28">
        <v>10</v>
      </c>
      <c r="M33" s="111"/>
      <c r="N33" s="94"/>
      <c r="O33" s="95"/>
      <c r="P33" s="95"/>
      <c r="Q33" s="88">
        <f>(P33+O33+N33)*L33</f>
        <v>0</v>
      </c>
      <c r="R33" s="89"/>
    </row>
    <row r="34" spans="2:18" s="1" customFormat="1" ht="39.950000000000003" customHeight="1" thickBot="1" x14ac:dyDescent="0.3">
      <c r="B34" s="29">
        <v>19</v>
      </c>
      <c r="C34" s="138" t="s">
        <v>79</v>
      </c>
      <c r="D34" s="139"/>
      <c r="E34" s="139"/>
      <c r="F34" s="139"/>
      <c r="G34" s="139"/>
      <c r="H34" s="139"/>
      <c r="I34" s="139"/>
      <c r="J34" s="139"/>
      <c r="K34" s="139"/>
      <c r="L34" s="30">
        <v>10</v>
      </c>
      <c r="M34" s="112"/>
      <c r="N34" s="85"/>
      <c r="O34" s="86"/>
      <c r="P34" s="86"/>
      <c r="Q34" s="88">
        <f>(P34+O34+N34)*L34</f>
        <v>0</v>
      </c>
      <c r="R34" s="125"/>
    </row>
    <row r="35" spans="2:18" s="1" customFormat="1" ht="39.950000000000003" customHeight="1" thickBot="1" x14ac:dyDescent="0.3">
      <c r="B35" s="68" t="s">
        <v>92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7"/>
      <c r="M35" s="128"/>
      <c r="N35" s="101">
        <f>ROUNDUP(SUM(N32:P34)/3,0)</f>
        <v>0</v>
      </c>
      <c r="O35" s="102"/>
      <c r="P35" s="102"/>
      <c r="Q35" s="31" t="s">
        <v>36</v>
      </c>
      <c r="R35" s="32">
        <f>SUM(Q32:R34)</f>
        <v>0</v>
      </c>
    </row>
    <row r="36" spans="2:18" s="1" customFormat="1" ht="39.950000000000003" customHeight="1" thickBot="1" x14ac:dyDescent="0.3">
      <c r="B36" s="129" t="s">
        <v>37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1"/>
    </row>
    <row r="37" spans="2:18" s="1" customFormat="1" ht="39.950000000000003" customHeight="1" x14ac:dyDescent="0.25">
      <c r="B37" s="33">
        <v>20</v>
      </c>
      <c r="C37" s="132" t="s">
        <v>38</v>
      </c>
      <c r="D37" s="133"/>
      <c r="E37" s="133"/>
      <c r="F37" s="133"/>
      <c r="G37" s="133"/>
      <c r="H37" s="133"/>
      <c r="I37" s="133"/>
      <c r="J37" s="133"/>
      <c r="K37" s="134"/>
      <c r="L37" s="27">
        <v>30</v>
      </c>
      <c r="M37" s="110"/>
      <c r="N37" s="113"/>
      <c r="O37" s="114"/>
      <c r="P37" s="114"/>
      <c r="Q37" s="88">
        <f>(P37+O37+N37)*L37</f>
        <v>0</v>
      </c>
      <c r="R37" s="89"/>
    </row>
    <row r="38" spans="2:18" s="1" customFormat="1" ht="39.950000000000003" customHeight="1" x14ac:dyDescent="0.25">
      <c r="B38" s="19">
        <v>21</v>
      </c>
      <c r="C38" s="135" t="s">
        <v>39</v>
      </c>
      <c r="D38" s="136"/>
      <c r="E38" s="136"/>
      <c r="F38" s="136"/>
      <c r="G38" s="136"/>
      <c r="H38" s="136"/>
      <c r="I38" s="136"/>
      <c r="J38" s="136"/>
      <c r="K38" s="137"/>
      <c r="L38" s="28">
        <v>30</v>
      </c>
      <c r="M38" s="111"/>
      <c r="N38" s="94"/>
      <c r="O38" s="95"/>
      <c r="P38" s="95"/>
      <c r="Q38" s="88">
        <f>(P38+O38+N38)*L38</f>
        <v>0</v>
      </c>
      <c r="R38" s="89"/>
    </row>
    <row r="39" spans="2:18" s="1" customFormat="1" ht="39.950000000000003" customHeight="1" thickBot="1" x14ac:dyDescent="0.3">
      <c r="B39" s="34">
        <v>22</v>
      </c>
      <c r="C39" s="122" t="s">
        <v>40</v>
      </c>
      <c r="D39" s="123"/>
      <c r="E39" s="123"/>
      <c r="F39" s="123"/>
      <c r="G39" s="123"/>
      <c r="H39" s="123"/>
      <c r="I39" s="123"/>
      <c r="J39" s="123"/>
      <c r="K39" s="124"/>
      <c r="L39" s="35">
        <v>35</v>
      </c>
      <c r="M39" s="112"/>
      <c r="N39" s="85"/>
      <c r="O39" s="86"/>
      <c r="P39" s="86"/>
      <c r="Q39" s="88">
        <f>(P39+O39+N39)*L39</f>
        <v>0</v>
      </c>
      <c r="R39" s="125"/>
    </row>
    <row r="40" spans="2:18" s="1" customFormat="1" ht="39.950000000000003" customHeight="1" thickBot="1" x14ac:dyDescent="0.3">
      <c r="B40" s="68" t="s">
        <v>41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7"/>
      <c r="M40" s="128"/>
      <c r="N40" s="101">
        <f>SUM(N37:P39)</f>
        <v>0</v>
      </c>
      <c r="O40" s="102"/>
      <c r="P40" s="102"/>
      <c r="Q40" s="31" t="s">
        <v>42</v>
      </c>
      <c r="R40" s="32">
        <f>SUM(Q37:R39)</f>
        <v>0</v>
      </c>
    </row>
    <row r="41" spans="2:18" s="1" customFormat="1" ht="39.950000000000003" customHeight="1" thickBot="1" x14ac:dyDescent="0.3">
      <c r="B41" s="129" t="s">
        <v>43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1"/>
    </row>
    <row r="42" spans="2:18" s="1" customFormat="1" ht="39.950000000000003" customHeight="1" x14ac:dyDescent="0.25">
      <c r="B42" s="33">
        <v>23</v>
      </c>
      <c r="C42" s="106" t="s">
        <v>44</v>
      </c>
      <c r="D42" s="107"/>
      <c r="E42" s="107"/>
      <c r="F42" s="107"/>
      <c r="G42" s="107"/>
      <c r="H42" s="107"/>
      <c r="I42" s="107"/>
      <c r="J42" s="108"/>
      <c r="K42" s="109"/>
      <c r="L42" s="27">
        <v>10</v>
      </c>
      <c r="M42" s="110"/>
      <c r="N42" s="113"/>
      <c r="O42" s="114"/>
      <c r="P42" s="115"/>
      <c r="Q42" s="88">
        <f t="shared" ref="Q42:Q50" si="1">(P42+O42+N42)*L42</f>
        <v>0</v>
      </c>
      <c r="R42" s="89"/>
    </row>
    <row r="43" spans="2:18" s="1" customFormat="1" ht="39.950000000000003" customHeight="1" x14ac:dyDescent="0.25">
      <c r="B43" s="19">
        <v>24</v>
      </c>
      <c r="C43" s="90" t="s">
        <v>45</v>
      </c>
      <c r="D43" s="91"/>
      <c r="E43" s="91"/>
      <c r="F43" s="91"/>
      <c r="G43" s="91"/>
      <c r="H43" s="91"/>
      <c r="I43" s="91"/>
      <c r="J43" s="92"/>
      <c r="K43" s="93"/>
      <c r="L43" s="28">
        <v>16</v>
      </c>
      <c r="M43" s="111"/>
      <c r="N43" s="94"/>
      <c r="O43" s="95"/>
      <c r="P43" s="96"/>
      <c r="Q43" s="88">
        <f t="shared" si="1"/>
        <v>0</v>
      </c>
      <c r="R43" s="89"/>
    </row>
    <row r="44" spans="2:18" s="1" customFormat="1" ht="39.950000000000003" customHeight="1" x14ac:dyDescent="0.25">
      <c r="B44" s="19">
        <v>25</v>
      </c>
      <c r="C44" s="90" t="s">
        <v>46</v>
      </c>
      <c r="D44" s="91"/>
      <c r="E44" s="91"/>
      <c r="F44" s="91"/>
      <c r="G44" s="91"/>
      <c r="H44" s="91"/>
      <c r="I44" s="91"/>
      <c r="J44" s="92"/>
      <c r="K44" s="93"/>
      <c r="L44" s="28">
        <v>16</v>
      </c>
      <c r="M44" s="111"/>
      <c r="N44" s="94"/>
      <c r="O44" s="95"/>
      <c r="P44" s="96"/>
      <c r="Q44" s="88">
        <f t="shared" si="1"/>
        <v>0</v>
      </c>
      <c r="R44" s="89"/>
    </row>
    <row r="45" spans="2:18" s="1" customFormat="1" ht="39.950000000000003" customHeight="1" x14ac:dyDescent="0.25">
      <c r="B45" s="19">
        <v>26</v>
      </c>
      <c r="C45" s="90" t="s">
        <v>47</v>
      </c>
      <c r="D45" s="91"/>
      <c r="E45" s="91"/>
      <c r="F45" s="91"/>
      <c r="G45" s="91"/>
      <c r="H45" s="91"/>
      <c r="I45" s="91"/>
      <c r="J45" s="92"/>
      <c r="K45" s="93"/>
      <c r="L45" s="28">
        <v>16</v>
      </c>
      <c r="M45" s="111"/>
      <c r="N45" s="94"/>
      <c r="O45" s="95"/>
      <c r="P45" s="96"/>
      <c r="Q45" s="88">
        <f t="shared" si="1"/>
        <v>0</v>
      </c>
      <c r="R45" s="89"/>
    </row>
    <row r="46" spans="2:18" s="1" customFormat="1" ht="39.950000000000003" customHeight="1" x14ac:dyDescent="0.25">
      <c r="B46" s="19">
        <v>27</v>
      </c>
      <c r="C46" s="90" t="s">
        <v>48</v>
      </c>
      <c r="D46" s="91"/>
      <c r="E46" s="91"/>
      <c r="F46" s="91"/>
      <c r="G46" s="91"/>
      <c r="H46" s="91"/>
      <c r="I46" s="91"/>
      <c r="J46" s="92"/>
      <c r="K46" s="93"/>
      <c r="L46" s="28">
        <v>16</v>
      </c>
      <c r="M46" s="111"/>
      <c r="N46" s="94"/>
      <c r="O46" s="95"/>
      <c r="P46" s="96"/>
      <c r="Q46" s="88">
        <f t="shared" si="1"/>
        <v>0</v>
      </c>
      <c r="R46" s="89"/>
    </row>
    <row r="47" spans="2:18" s="1" customFormat="1" ht="39.950000000000003" customHeight="1" x14ac:dyDescent="0.25">
      <c r="B47" s="19">
        <v>28</v>
      </c>
      <c r="C47" s="90" t="s">
        <v>49</v>
      </c>
      <c r="D47" s="91"/>
      <c r="E47" s="91"/>
      <c r="F47" s="91"/>
      <c r="G47" s="91"/>
      <c r="H47" s="91"/>
      <c r="I47" s="91"/>
      <c r="J47" s="92"/>
      <c r="K47" s="93"/>
      <c r="L47" s="28">
        <v>16</v>
      </c>
      <c r="M47" s="111"/>
      <c r="N47" s="94"/>
      <c r="O47" s="95"/>
      <c r="P47" s="96"/>
      <c r="Q47" s="88">
        <f t="shared" si="1"/>
        <v>0</v>
      </c>
      <c r="R47" s="89"/>
    </row>
    <row r="48" spans="2:18" s="1" customFormat="1" ht="39.950000000000003" customHeight="1" x14ac:dyDescent="0.25">
      <c r="B48" s="19">
        <v>29</v>
      </c>
      <c r="C48" s="90" t="s">
        <v>50</v>
      </c>
      <c r="D48" s="91"/>
      <c r="E48" s="91"/>
      <c r="F48" s="91"/>
      <c r="G48" s="91"/>
      <c r="H48" s="91"/>
      <c r="I48" s="91"/>
      <c r="J48" s="92"/>
      <c r="K48" s="93"/>
      <c r="L48" s="28">
        <v>16</v>
      </c>
      <c r="M48" s="111"/>
      <c r="N48" s="94"/>
      <c r="O48" s="95"/>
      <c r="P48" s="96"/>
      <c r="Q48" s="88">
        <f t="shared" si="1"/>
        <v>0</v>
      </c>
      <c r="R48" s="89"/>
    </row>
    <row r="49" spans="2:19" s="1" customFormat="1" ht="39.950000000000003" customHeight="1" x14ac:dyDescent="0.25">
      <c r="B49" s="19">
        <v>30</v>
      </c>
      <c r="C49" s="90" t="s">
        <v>51</v>
      </c>
      <c r="D49" s="91"/>
      <c r="E49" s="91"/>
      <c r="F49" s="91"/>
      <c r="G49" s="91"/>
      <c r="H49" s="91"/>
      <c r="I49" s="91"/>
      <c r="J49" s="92"/>
      <c r="K49" s="93"/>
      <c r="L49" s="28">
        <v>16</v>
      </c>
      <c r="M49" s="111"/>
      <c r="N49" s="94"/>
      <c r="O49" s="95"/>
      <c r="P49" s="96"/>
      <c r="Q49" s="88">
        <f t="shared" si="1"/>
        <v>0</v>
      </c>
      <c r="R49" s="89"/>
    </row>
    <row r="50" spans="2:19" s="1" customFormat="1" ht="39.950000000000003" customHeight="1" thickBot="1" x14ac:dyDescent="0.3">
      <c r="B50" s="29">
        <v>31</v>
      </c>
      <c r="C50" s="116" t="s">
        <v>52</v>
      </c>
      <c r="D50" s="117"/>
      <c r="E50" s="117"/>
      <c r="F50" s="117"/>
      <c r="G50" s="117"/>
      <c r="H50" s="117"/>
      <c r="I50" s="117"/>
      <c r="J50" s="118"/>
      <c r="K50" s="119"/>
      <c r="L50" s="30">
        <v>16</v>
      </c>
      <c r="M50" s="112"/>
      <c r="N50" s="85"/>
      <c r="O50" s="86"/>
      <c r="P50" s="87"/>
      <c r="Q50" s="120">
        <f t="shared" si="1"/>
        <v>0</v>
      </c>
      <c r="R50" s="121"/>
    </row>
    <row r="51" spans="2:19" s="1" customFormat="1" ht="39.950000000000003" customHeight="1" thickBot="1" x14ac:dyDescent="0.3">
      <c r="B51" s="97" t="s">
        <v>53</v>
      </c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101">
        <f>SUM(N42:P50)</f>
        <v>0</v>
      </c>
      <c r="O51" s="102"/>
      <c r="P51" s="102"/>
      <c r="Q51" s="36" t="s">
        <v>54</v>
      </c>
      <c r="R51" s="32">
        <f>SUM(Q42:R50)</f>
        <v>0</v>
      </c>
    </row>
    <row r="52" spans="2:19" s="1" customFormat="1" ht="39.950000000000003" customHeight="1" thickBot="1" x14ac:dyDescent="0.3">
      <c r="B52" s="103" t="s">
        <v>55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5"/>
    </row>
    <row r="53" spans="2:19" s="1" customFormat="1" ht="39.950000000000003" customHeight="1" x14ac:dyDescent="0.25">
      <c r="B53" s="33">
        <v>32</v>
      </c>
      <c r="C53" s="106" t="s">
        <v>56</v>
      </c>
      <c r="D53" s="107"/>
      <c r="E53" s="107"/>
      <c r="F53" s="107"/>
      <c r="G53" s="107"/>
      <c r="H53" s="107"/>
      <c r="I53" s="107"/>
      <c r="J53" s="108"/>
      <c r="K53" s="109"/>
      <c r="L53" s="27">
        <v>20</v>
      </c>
      <c r="M53" s="110"/>
      <c r="N53" s="113"/>
      <c r="O53" s="114"/>
      <c r="P53" s="115"/>
      <c r="Q53" s="88">
        <f t="shared" ref="Q53:Q60" si="2">(P53+O53+N53)*L53</f>
        <v>0</v>
      </c>
      <c r="R53" s="89"/>
    </row>
    <row r="54" spans="2:19" s="1" customFormat="1" ht="39.950000000000003" customHeight="1" x14ac:dyDescent="0.25">
      <c r="B54" s="19">
        <v>33</v>
      </c>
      <c r="C54" s="90" t="s">
        <v>85</v>
      </c>
      <c r="D54" s="91"/>
      <c r="E54" s="91"/>
      <c r="F54" s="91"/>
      <c r="G54" s="91"/>
      <c r="H54" s="91"/>
      <c r="I54" s="91"/>
      <c r="J54" s="92"/>
      <c r="K54" s="93"/>
      <c r="L54" s="28">
        <v>30</v>
      </c>
      <c r="M54" s="111"/>
      <c r="N54" s="94"/>
      <c r="O54" s="95"/>
      <c r="P54" s="96"/>
      <c r="Q54" s="88">
        <f t="shared" si="2"/>
        <v>0</v>
      </c>
      <c r="R54" s="89"/>
    </row>
    <row r="55" spans="2:19" s="1" customFormat="1" ht="39.950000000000003" customHeight="1" x14ac:dyDescent="0.25">
      <c r="B55" s="19">
        <v>34</v>
      </c>
      <c r="C55" s="90" t="s">
        <v>84</v>
      </c>
      <c r="D55" s="91"/>
      <c r="E55" s="91"/>
      <c r="F55" s="91"/>
      <c r="G55" s="91"/>
      <c r="H55" s="91"/>
      <c r="I55" s="91"/>
      <c r="J55" s="92"/>
      <c r="K55" s="93"/>
      <c r="L55" s="28">
        <v>30</v>
      </c>
      <c r="M55" s="111"/>
      <c r="N55" s="94"/>
      <c r="O55" s="95"/>
      <c r="P55" s="96"/>
      <c r="Q55" s="88">
        <f t="shared" si="2"/>
        <v>0</v>
      </c>
      <c r="R55" s="89"/>
    </row>
    <row r="56" spans="2:19" s="1" customFormat="1" ht="39.950000000000003" customHeight="1" x14ac:dyDescent="0.25">
      <c r="B56" s="19">
        <v>35</v>
      </c>
      <c r="C56" s="90" t="s">
        <v>83</v>
      </c>
      <c r="D56" s="91"/>
      <c r="E56" s="91"/>
      <c r="F56" s="91"/>
      <c r="G56" s="91"/>
      <c r="H56" s="91"/>
      <c r="I56" s="91"/>
      <c r="J56" s="92"/>
      <c r="K56" s="93"/>
      <c r="L56" s="28">
        <v>30</v>
      </c>
      <c r="M56" s="111"/>
      <c r="N56" s="94"/>
      <c r="O56" s="95"/>
      <c r="P56" s="96"/>
      <c r="Q56" s="88">
        <f t="shared" si="2"/>
        <v>0</v>
      </c>
      <c r="R56" s="89"/>
    </row>
    <row r="57" spans="2:19" s="1" customFormat="1" ht="39.950000000000003" customHeight="1" x14ac:dyDescent="0.25">
      <c r="B57" s="19">
        <v>36</v>
      </c>
      <c r="C57" s="90" t="s">
        <v>82</v>
      </c>
      <c r="D57" s="91"/>
      <c r="E57" s="91"/>
      <c r="F57" s="91"/>
      <c r="G57" s="91"/>
      <c r="H57" s="91"/>
      <c r="I57" s="91"/>
      <c r="J57" s="92"/>
      <c r="K57" s="93"/>
      <c r="L57" s="28">
        <v>30</v>
      </c>
      <c r="M57" s="111"/>
      <c r="N57" s="94"/>
      <c r="O57" s="95"/>
      <c r="P57" s="96"/>
      <c r="Q57" s="88">
        <f t="shared" si="2"/>
        <v>0</v>
      </c>
      <c r="R57" s="89"/>
    </row>
    <row r="58" spans="2:19" s="1" customFormat="1" ht="39.950000000000003" customHeight="1" x14ac:dyDescent="0.25">
      <c r="B58" s="19">
        <v>37</v>
      </c>
      <c r="C58" s="90" t="s">
        <v>81</v>
      </c>
      <c r="D58" s="91"/>
      <c r="E58" s="91"/>
      <c r="F58" s="91"/>
      <c r="G58" s="91"/>
      <c r="H58" s="91"/>
      <c r="I58" s="91"/>
      <c r="J58" s="92"/>
      <c r="K58" s="93"/>
      <c r="L58" s="28">
        <v>30</v>
      </c>
      <c r="M58" s="111"/>
      <c r="N58" s="94"/>
      <c r="O58" s="95"/>
      <c r="P58" s="96"/>
      <c r="Q58" s="88">
        <f t="shared" si="2"/>
        <v>0</v>
      </c>
      <c r="R58" s="89"/>
    </row>
    <row r="59" spans="2:19" s="1" customFormat="1" ht="39.950000000000003" customHeight="1" x14ac:dyDescent="0.25">
      <c r="B59" s="19">
        <v>38</v>
      </c>
      <c r="C59" s="90" t="s">
        <v>80</v>
      </c>
      <c r="D59" s="91"/>
      <c r="E59" s="91"/>
      <c r="F59" s="91"/>
      <c r="G59" s="91"/>
      <c r="H59" s="91"/>
      <c r="I59" s="91"/>
      <c r="J59" s="92"/>
      <c r="K59" s="93"/>
      <c r="L59" s="28">
        <v>30</v>
      </c>
      <c r="M59" s="111"/>
      <c r="N59" s="94"/>
      <c r="O59" s="95"/>
      <c r="P59" s="96"/>
      <c r="Q59" s="88">
        <f t="shared" si="2"/>
        <v>0</v>
      </c>
      <c r="R59" s="89"/>
    </row>
    <row r="60" spans="2:19" s="1" customFormat="1" ht="39.950000000000003" customHeight="1" thickBot="1" x14ac:dyDescent="0.3">
      <c r="B60" s="29">
        <v>39</v>
      </c>
      <c r="C60" s="116" t="s">
        <v>57</v>
      </c>
      <c r="D60" s="117"/>
      <c r="E60" s="117"/>
      <c r="F60" s="117"/>
      <c r="G60" s="117"/>
      <c r="H60" s="117"/>
      <c r="I60" s="117"/>
      <c r="J60" s="118"/>
      <c r="K60" s="119"/>
      <c r="L60" s="30">
        <v>30</v>
      </c>
      <c r="M60" s="112"/>
      <c r="N60" s="85"/>
      <c r="O60" s="86"/>
      <c r="P60" s="87"/>
      <c r="Q60" s="88">
        <f t="shared" si="2"/>
        <v>0</v>
      </c>
      <c r="R60" s="89"/>
    </row>
    <row r="61" spans="2:19" s="1" customFormat="1" ht="39.950000000000003" customHeight="1" thickBot="1" x14ac:dyDescent="0.3">
      <c r="B61" s="79" t="s">
        <v>58</v>
      </c>
      <c r="C61" s="80"/>
      <c r="D61" s="80"/>
      <c r="E61" s="80"/>
      <c r="F61" s="80"/>
      <c r="G61" s="80"/>
      <c r="H61" s="80"/>
      <c r="I61" s="80"/>
      <c r="J61" s="80"/>
      <c r="K61" s="80"/>
      <c r="L61" s="81"/>
      <c r="M61" s="81"/>
      <c r="N61" s="82">
        <f>SUM(N53:P60)</f>
        <v>0</v>
      </c>
      <c r="O61" s="83"/>
      <c r="P61" s="84"/>
      <c r="Q61" s="37" t="s">
        <v>59</v>
      </c>
      <c r="R61" s="32">
        <f>SUM(Q53:R60)</f>
        <v>0</v>
      </c>
      <c r="S61" s="38"/>
    </row>
    <row r="62" spans="2:19" s="1" customFormat="1" ht="39.950000000000003" customHeight="1" thickTop="1" thickBot="1" x14ac:dyDescent="0.3">
      <c r="B62" s="68" t="s">
        <v>86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69"/>
      <c r="N62" s="39" t="s">
        <v>87</v>
      </c>
      <c r="O62" s="40">
        <f>SUM(N61,N51,N40,N35,N30)</f>
        <v>0</v>
      </c>
      <c r="P62" s="41" t="s">
        <v>60</v>
      </c>
      <c r="Q62" s="77">
        <f>SUM(R61,R51,R40,R35,R30)</f>
        <v>0</v>
      </c>
      <c r="R62" s="78"/>
    </row>
    <row r="63" spans="2:19" s="1" customFormat="1" ht="39.950000000000003" customHeight="1" thickBot="1" x14ac:dyDescent="0.3">
      <c r="B63" s="68" t="s">
        <v>61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2"/>
      <c r="Q63" s="70">
        <f>IF(O9="CA",ROUND(Q62*0.0775,2),0)</f>
        <v>0</v>
      </c>
      <c r="R63" s="71"/>
    </row>
    <row r="64" spans="2:19" s="1" customFormat="1" ht="39.950000000000003" customHeight="1" thickBot="1" x14ac:dyDescent="0.3">
      <c r="B64" s="42" t="s">
        <v>62</v>
      </c>
      <c r="C64" s="43"/>
      <c r="F64" s="44" t="s">
        <v>63</v>
      </c>
      <c r="G64" s="45" t="s">
        <v>64</v>
      </c>
      <c r="H64" s="45" t="s">
        <v>65</v>
      </c>
      <c r="I64" s="45" t="s">
        <v>66</v>
      </c>
      <c r="J64" s="45" t="s">
        <v>67</v>
      </c>
      <c r="K64" s="45" t="s">
        <v>68</v>
      </c>
      <c r="L64" s="46" t="s">
        <v>69</v>
      </c>
      <c r="M64" s="47"/>
      <c r="N64" s="48"/>
      <c r="O64" s="68" t="s">
        <v>70</v>
      </c>
      <c r="P64" s="69"/>
      <c r="Q64" s="70">
        <f>IF(O62=0,0,IF(O62&lt;=1,F65,IF(O62&lt;=5,G65,IF(O62&lt;=10,H65,IF(O62&lt;=15,I65,IF(O62&lt;=20,J65,IF(O62&lt;=25,K65,IF(O62&gt;25,2.25*(O62-25)+50))))))))</f>
        <v>0</v>
      </c>
      <c r="R64" s="71"/>
      <c r="S64" s="38"/>
    </row>
    <row r="65" spans="2:19" s="1" customFormat="1" ht="39.950000000000003" customHeight="1" thickBot="1" x14ac:dyDescent="0.3">
      <c r="B65" s="49"/>
      <c r="C65" s="50"/>
      <c r="F65" s="51">
        <v>9</v>
      </c>
      <c r="G65" s="52">
        <v>15</v>
      </c>
      <c r="H65" s="52">
        <v>20</v>
      </c>
      <c r="I65" s="52">
        <v>30</v>
      </c>
      <c r="J65" s="52">
        <v>40</v>
      </c>
      <c r="K65" s="52">
        <v>50</v>
      </c>
      <c r="L65" s="53" t="s">
        <v>71</v>
      </c>
      <c r="M65" s="54"/>
      <c r="N65" s="55"/>
      <c r="P65" s="56"/>
      <c r="Q65" s="57"/>
      <c r="R65" s="58"/>
    </row>
    <row r="66" spans="2:19" s="1" customFormat="1" ht="39.950000000000003" customHeight="1" thickBot="1" x14ac:dyDescent="0.3">
      <c r="B66" s="59" t="s">
        <v>89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1"/>
      <c r="O66" s="62"/>
      <c r="P66" s="63" t="s">
        <v>91</v>
      </c>
      <c r="Q66" s="70">
        <f>SUM(Q62:R64)</f>
        <v>0</v>
      </c>
      <c r="R66" s="72"/>
    </row>
    <row r="67" spans="2:19" s="1" customFormat="1" ht="39.950000000000003" customHeight="1" thickBot="1" x14ac:dyDescent="0.3">
      <c r="B67" s="73" t="s">
        <v>72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69"/>
      <c r="N67" s="68" t="s">
        <v>90</v>
      </c>
      <c r="O67" s="75"/>
      <c r="P67" s="72"/>
      <c r="Q67" s="70">
        <f>Q66*1.035</f>
        <v>0</v>
      </c>
      <c r="R67" s="76"/>
    </row>
    <row r="68" spans="2:19" s="1" customFormat="1" ht="39.950000000000003" customHeight="1" thickBot="1" x14ac:dyDescent="0.3">
      <c r="B68" s="65" t="s">
        <v>73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7"/>
    </row>
    <row r="69" spans="2:19" ht="39.950000000000003" customHeight="1" x14ac:dyDescent="0.25"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2:19" ht="39.950000000000003" customHeight="1" x14ac:dyDescent="0.25"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2:19" ht="39.950000000000003" customHeight="1" x14ac:dyDescent="0.25"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2:19" ht="39.950000000000003" customHeight="1" x14ac:dyDescent="0.25"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2:19" ht="39.950000000000003" customHeight="1" x14ac:dyDescent="0.25"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2:19" ht="39.950000000000003" customHeight="1" x14ac:dyDescent="0.25"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2:19" s="8" customFormat="1" ht="39.950000000000003" customHeight="1" x14ac:dyDescent="0.25">
      <c r="B75" s="64"/>
      <c r="C75" s="64"/>
      <c r="D75" s="64"/>
      <c r="E75" s="64"/>
      <c r="F75" s="64"/>
      <c r="G75" s="64"/>
      <c r="H75" s="64"/>
      <c r="I75" s="64"/>
      <c r="J75" s="64"/>
      <c r="K75" s="64"/>
      <c r="N75" s="6"/>
      <c r="O75" s="6"/>
      <c r="P75" s="6"/>
      <c r="Q75" s="6"/>
      <c r="R75" s="6"/>
      <c r="S75" s="7"/>
    </row>
    <row r="76" spans="2:19" s="8" customFormat="1" ht="39.950000000000003" customHeight="1" x14ac:dyDescent="0.25">
      <c r="B76" s="64"/>
      <c r="C76" s="64"/>
      <c r="D76" s="64"/>
      <c r="E76" s="64"/>
      <c r="F76" s="64"/>
      <c r="G76" s="64"/>
      <c r="H76" s="64"/>
      <c r="I76" s="64"/>
      <c r="J76" s="64"/>
      <c r="K76" s="64"/>
      <c r="N76" s="6"/>
      <c r="O76" s="6"/>
      <c r="P76" s="6"/>
      <c r="Q76" s="6"/>
      <c r="R76" s="6"/>
      <c r="S76" s="7"/>
    </row>
    <row r="77" spans="2:19" s="8" customFormat="1" ht="39.950000000000003" customHeight="1" x14ac:dyDescent="0.25">
      <c r="B77" s="64"/>
      <c r="C77" s="64"/>
      <c r="D77" s="64"/>
      <c r="E77" s="64"/>
      <c r="F77" s="64"/>
      <c r="G77" s="64"/>
      <c r="H77" s="64"/>
      <c r="I77" s="64"/>
      <c r="J77" s="64"/>
      <c r="K77" s="64"/>
      <c r="N77" s="6"/>
      <c r="O77" s="6"/>
      <c r="P77" s="6"/>
      <c r="Q77" s="6"/>
      <c r="R77" s="6"/>
      <c r="S77" s="7"/>
    </row>
    <row r="78" spans="2:19" s="8" customFormat="1" ht="39.950000000000003" customHeight="1" x14ac:dyDescent="0.25">
      <c r="B78" s="64"/>
      <c r="C78" s="64"/>
      <c r="D78" s="64"/>
      <c r="E78" s="64"/>
      <c r="F78" s="64"/>
      <c r="G78" s="64"/>
      <c r="H78" s="64"/>
      <c r="I78" s="64"/>
      <c r="J78" s="64"/>
      <c r="K78" s="64"/>
      <c r="N78" s="6"/>
      <c r="O78" s="6"/>
      <c r="P78" s="6"/>
      <c r="Q78" s="6"/>
      <c r="R78" s="6"/>
      <c r="S78" s="7"/>
    </row>
    <row r="79" spans="2:19" s="8" customFormat="1" ht="39.950000000000003" customHeight="1" x14ac:dyDescent="0.25">
      <c r="B79" s="64"/>
      <c r="C79" s="64"/>
      <c r="D79" s="64"/>
      <c r="E79" s="64"/>
      <c r="F79" s="64"/>
      <c r="G79" s="64"/>
      <c r="H79" s="64"/>
      <c r="I79" s="64"/>
      <c r="J79" s="64"/>
      <c r="K79" s="64"/>
      <c r="N79" s="6"/>
      <c r="O79" s="6"/>
      <c r="P79" s="6"/>
      <c r="Q79" s="6"/>
      <c r="R79" s="6"/>
      <c r="S79" s="7"/>
    </row>
    <row r="80" spans="2:19" s="8" customFormat="1" ht="39.950000000000003" customHeight="1" x14ac:dyDescent="0.25">
      <c r="B80" s="64"/>
      <c r="C80" s="64"/>
      <c r="D80" s="64"/>
      <c r="E80" s="64"/>
      <c r="F80" s="64"/>
      <c r="G80" s="64"/>
      <c r="H80" s="64"/>
      <c r="I80" s="64"/>
      <c r="J80" s="64"/>
      <c r="K80" s="64"/>
      <c r="N80" s="6"/>
      <c r="O80" s="6"/>
      <c r="P80" s="6"/>
      <c r="Q80" s="6"/>
      <c r="R80" s="6"/>
      <c r="S80" s="7"/>
    </row>
    <row r="81" spans="2:19" s="8" customFormat="1" ht="39.950000000000003" customHeight="1" x14ac:dyDescent="0.25">
      <c r="B81" s="64"/>
      <c r="C81" s="64"/>
      <c r="D81" s="64"/>
      <c r="E81" s="64"/>
      <c r="F81" s="64"/>
      <c r="G81" s="64"/>
      <c r="H81" s="64"/>
      <c r="I81" s="64"/>
      <c r="J81" s="64"/>
      <c r="K81" s="64"/>
      <c r="N81" s="6"/>
      <c r="O81" s="6"/>
      <c r="P81" s="6"/>
      <c r="Q81" s="6"/>
      <c r="R81" s="6"/>
      <c r="S81" s="7"/>
    </row>
    <row r="82" spans="2:19" s="8" customFormat="1" ht="39.950000000000003" customHeight="1" x14ac:dyDescent="0.25">
      <c r="B82" s="64"/>
      <c r="C82" s="64"/>
      <c r="D82" s="64"/>
      <c r="E82" s="64"/>
      <c r="F82" s="64"/>
      <c r="G82" s="64"/>
      <c r="H82" s="64"/>
      <c r="I82" s="64"/>
      <c r="J82" s="64"/>
      <c r="K82" s="64"/>
      <c r="N82" s="6"/>
      <c r="O82" s="6"/>
      <c r="P82" s="6"/>
      <c r="Q82" s="6"/>
      <c r="R82" s="6"/>
      <c r="S82" s="7"/>
    </row>
    <row r="83" spans="2:19" s="8" customFormat="1" ht="39.950000000000003" customHeight="1" x14ac:dyDescent="0.25">
      <c r="B83" s="64"/>
      <c r="C83" s="64"/>
      <c r="D83" s="64"/>
      <c r="E83" s="64"/>
      <c r="F83" s="64"/>
      <c r="G83" s="64"/>
      <c r="H83" s="64"/>
      <c r="I83" s="64"/>
      <c r="J83" s="64"/>
      <c r="K83" s="64"/>
      <c r="N83" s="6"/>
      <c r="O83" s="6"/>
      <c r="P83" s="6"/>
      <c r="Q83" s="6"/>
      <c r="R83" s="6"/>
      <c r="S83" s="7"/>
    </row>
    <row r="84" spans="2:19" s="8" customFormat="1" ht="39.950000000000003" customHeight="1" x14ac:dyDescent="0.25">
      <c r="B84" s="64"/>
      <c r="C84" s="64"/>
      <c r="D84" s="64"/>
      <c r="E84" s="64"/>
      <c r="F84" s="64"/>
      <c r="G84" s="64"/>
      <c r="H84" s="64"/>
      <c r="I84" s="64"/>
      <c r="J84" s="64"/>
      <c r="K84" s="64"/>
      <c r="N84" s="6"/>
      <c r="O84" s="6"/>
      <c r="P84" s="6"/>
      <c r="Q84" s="6"/>
      <c r="R84" s="6"/>
      <c r="S84" s="7"/>
    </row>
    <row r="85" spans="2:19" s="8" customFormat="1" ht="39.950000000000003" customHeight="1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N85" s="6"/>
      <c r="O85" s="6"/>
      <c r="P85" s="6"/>
      <c r="Q85" s="6"/>
      <c r="R85" s="6"/>
      <c r="S85" s="7"/>
    </row>
    <row r="86" spans="2:19" s="8" customFormat="1" ht="39.950000000000003" customHeight="1" x14ac:dyDescent="0.25">
      <c r="B86" s="64"/>
      <c r="C86" s="64"/>
      <c r="D86" s="64"/>
      <c r="E86" s="64"/>
      <c r="F86" s="64"/>
      <c r="G86" s="64"/>
      <c r="H86" s="64"/>
      <c r="I86" s="64"/>
      <c r="J86" s="64"/>
      <c r="K86" s="64"/>
      <c r="N86" s="6"/>
      <c r="O86" s="6"/>
      <c r="P86" s="6"/>
      <c r="Q86" s="6"/>
      <c r="R86" s="6"/>
      <c r="S86" s="7"/>
    </row>
    <row r="87" spans="2:19" s="8" customFormat="1" ht="39.950000000000003" customHeight="1" x14ac:dyDescent="0.25">
      <c r="B87" s="64"/>
      <c r="C87" s="64"/>
      <c r="D87" s="64"/>
      <c r="E87" s="64"/>
      <c r="F87" s="64"/>
      <c r="G87" s="64"/>
      <c r="H87" s="64"/>
      <c r="I87" s="64"/>
      <c r="J87" s="64"/>
      <c r="K87" s="64"/>
      <c r="N87" s="6"/>
      <c r="O87" s="6"/>
      <c r="P87" s="6"/>
      <c r="Q87" s="6"/>
      <c r="R87" s="6"/>
      <c r="S87" s="7"/>
    </row>
    <row r="88" spans="2:19" s="8" customFormat="1" ht="39.950000000000003" customHeight="1" x14ac:dyDescent="0.25">
      <c r="B88" s="64"/>
      <c r="C88" s="64"/>
      <c r="D88" s="64"/>
      <c r="E88" s="64"/>
      <c r="F88" s="64"/>
      <c r="G88" s="64"/>
      <c r="H88" s="64"/>
      <c r="I88" s="64"/>
      <c r="J88" s="64"/>
      <c r="K88" s="64"/>
      <c r="N88" s="6"/>
      <c r="O88" s="6"/>
      <c r="P88" s="6"/>
      <c r="Q88" s="6"/>
      <c r="R88" s="6"/>
      <c r="S88" s="7"/>
    </row>
    <row r="89" spans="2:19" s="8" customFormat="1" ht="39.950000000000003" customHeight="1" x14ac:dyDescent="0.25">
      <c r="B89" s="64"/>
      <c r="C89" s="64"/>
      <c r="D89" s="64"/>
      <c r="E89" s="64"/>
      <c r="F89" s="64"/>
      <c r="G89" s="64"/>
      <c r="H89" s="64"/>
      <c r="I89" s="64"/>
      <c r="J89" s="64"/>
      <c r="K89" s="64"/>
      <c r="N89" s="6"/>
      <c r="O89" s="6"/>
      <c r="P89" s="6"/>
      <c r="Q89" s="6"/>
      <c r="R89" s="6"/>
      <c r="S89" s="7"/>
    </row>
    <row r="90" spans="2:19" s="8" customFormat="1" ht="39.950000000000003" customHeight="1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  <c r="N90" s="6"/>
      <c r="O90" s="6"/>
      <c r="P90" s="6"/>
      <c r="Q90" s="6"/>
      <c r="R90" s="6"/>
      <c r="S90" s="7"/>
    </row>
    <row r="91" spans="2:19" s="8" customFormat="1" ht="39.950000000000003" customHeight="1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  <c r="N91" s="6"/>
      <c r="O91" s="6"/>
      <c r="P91" s="6"/>
      <c r="Q91" s="6"/>
      <c r="R91" s="6"/>
      <c r="S91" s="7"/>
    </row>
    <row r="92" spans="2:19" s="8" customFormat="1" ht="39.950000000000003" customHeight="1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  <c r="N92" s="6"/>
      <c r="O92" s="6"/>
      <c r="P92" s="6"/>
      <c r="Q92" s="6"/>
      <c r="R92" s="6"/>
      <c r="S92" s="7"/>
    </row>
  </sheetData>
  <sheetProtection algorithmName="SHA-512" hashValue="nDCRQB/o8FntdR5e7DAH56vsBgTHXkqCf4MRKGbRr9k0hclMlWhLu5Ukvt69X8A0anvpr4nM7fq9Lfp62yG2xw==" saltValue="nHURGNFpDDG7ruWT01vJhg==" spinCount="100000" sheet="1" objects="1" scenarios="1"/>
  <mergeCells count="171"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B61:M61"/>
    <mergeCell ref="N61:P61"/>
    <mergeCell ref="N60:P60"/>
    <mergeCell ref="Q60:R60"/>
    <mergeCell ref="C57:K57"/>
    <mergeCell ref="N57:P57"/>
    <mergeCell ref="Q57:R57"/>
    <mergeCell ref="C58:K58"/>
    <mergeCell ref="N58:P58"/>
    <mergeCell ref="Q58:R58"/>
    <mergeCell ref="B68:R68"/>
    <mergeCell ref="O64:P64"/>
    <mergeCell ref="Q64:R64"/>
    <mergeCell ref="Q66:R66"/>
    <mergeCell ref="B67:M67"/>
    <mergeCell ref="N67:P67"/>
    <mergeCell ref="Q67:R67"/>
    <mergeCell ref="B62:M62"/>
    <mergeCell ref="Q62:R62"/>
    <mergeCell ref="B63:P63"/>
    <mergeCell ref="Q63:R63"/>
  </mergeCells>
  <phoneticPr fontId="1" type="noConversion"/>
  <pageMargins left="0.23622047244094491" right="0.23622047244094491" top="0.19685039370078741" bottom="0.19685039370078741" header="0.31496062992125984" footer="0.11811023622047245"/>
  <pageSetup scale="47" fitToHeight="0" orientation="portrait" r:id="rId1"/>
  <headerFooter>
    <oddFooter>&amp;C&amp;P / &amp;N</oddFooter>
  </headerFooter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8181FD7-6BED-4315-94A1-3A06A229A014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3" id="{7EA2A0D1-A9E4-48BA-AB0B-A5BB4B68D420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2026-03-26T02:01:07Z</cp:lastPrinted>
  <dcterms:created xsi:type="dcterms:W3CDTF">2025-07-02T21:49:05Z</dcterms:created>
  <dcterms:modified xsi:type="dcterms:W3CDTF">2026-03-26T02:03:04Z</dcterms:modified>
</cp:coreProperties>
</file>